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600" windowHeight="12960" activeTab="0"/>
  </bookViews>
  <sheets>
    <sheet name="Übersichtsplan" sheetId="1" r:id="rId1"/>
    <sheet name="1" sheetId="2" r:id="rId2"/>
    <sheet name="2" sheetId="3" r:id="rId3"/>
    <sheet name="3" sheetId="4" r:id="rId4"/>
  </sheets>
  <definedNames>
    <definedName name="Anteil_C" localSheetId="0">OFFSET('Übersichtsplan'!Start,0,2):OFFSET('Übersichtsplan'!Start,MAX(0,COUNTA('Übersichtsplan'!porz_mat)-1),2)</definedName>
    <definedName name="Anteil_D" localSheetId="0">OFFSET('Übersichtsplan'!Start,0,3):OFFSET('Übersichtsplan'!Start,MAX(0,COUNTA('Übersichtsplan'!porz_mat)-1),3)</definedName>
    <definedName name="Anteil_E" localSheetId="0">OFFSET('Übersichtsplan'!Start,0,4):OFFSET('Übersichtsplan'!Start,MAX(0,COUNTA('Übersichtsplan'!porz_mat)-1),4)</definedName>
    <definedName name="_xlnm.Print_Area" localSheetId="0">'Übersichtsplan'!$A:$E</definedName>
    <definedName name="porz_mat" localSheetId="0">'Übersichtsplan'!$A$2:$A$65536</definedName>
    <definedName name="Start" localSheetId="0">'Übersichtsplan'!$A$2</definedName>
    <definedName name="startB" localSheetId="0">'Übersichtsplan'!$B$2</definedName>
    <definedName name="SV_C" localSheetId="0">OFFSET('Übersichtsplan'!Start,0,8):OFFSET('Übersichtsplan'!Start,MAX(0,COUNTA('Übersichtsplan'!porz_mat)-1),8)</definedName>
    <definedName name="SV_D" localSheetId="0">OFFSET('Übersichtsplan'!Start,0,9):OFFSET('Übersichtsplan'!Start,MAX(0,COUNTA('Übersichtsplan'!porz_mat)-1),9)</definedName>
    <definedName name="SV_E" localSheetId="0">OFFSET('Übersichtsplan'!Start,0,10):OFFSET('Übersichtsplan'!Start,MAX(0,COUNTA('Übersichtsplan'!porz_mat)-1),10)</definedName>
    <definedName name="total_anteil_C" localSheetId="0">'Übersichtsplan'!$C$3</definedName>
    <definedName name="total_anteil_D" localSheetId="0">'Übersichtsplan'!$D$3</definedName>
    <definedName name="total_anteil_E" localSheetId="0">'Übersichtsplan'!$E$3</definedName>
    <definedName name="total_SF" localSheetId="0">'Übersichtsplan'!$B$3</definedName>
    <definedName name="total_sf_C" localSheetId="0">'Übersichtsplan'!$I$3</definedName>
    <definedName name="total_sf_D" localSheetId="0">'Übersichtsplan'!$J$3</definedName>
    <definedName name="total_sf_E" localSheetId="0">'Übersichtsplan'!$K$3</definedName>
    <definedName name="Übersicht" localSheetId="0">'Übersichtsplan'!Start:OFFSET('Übersichtsplan'!Start,MAX(0,COUNTA('Übersichtsplan'!porz_mat)-1),4)</definedName>
    <definedName name="ÜbersichtB" localSheetId="0">'Übersichtsplan'!startB:OFFSET('Übersichtsplan'!startB,MAX(0,COUNTA('Übersichtsplan'!porz_mat)-1),3)</definedName>
    <definedName name="Virtuelle_Fläche_superf._Virtuale" localSheetId="0">OFFSET('Übersichtsplan'!Start,0,1):OFFSET('Übersichtsplan'!Start,MAX(0,COUNTA('Übersichtsplan'!porz_mat)-1),1)</definedName>
  </definedNames>
  <calcPr fullCalcOnLoad="1"/>
</workbook>
</file>

<file path=xl/sharedStrings.xml><?xml version="1.0" encoding="utf-8"?>
<sst xmlns="http://schemas.openxmlformats.org/spreadsheetml/2006/main" count="65" uniqueCount="35">
  <si>
    <t>SV E</t>
  </si>
  <si>
    <t>SV D</t>
  </si>
  <si>
    <t>SV C</t>
  </si>
  <si>
    <t>PM E</t>
  </si>
  <si>
    <t>PM D</t>
  </si>
  <si>
    <t>PM C</t>
  </si>
  <si>
    <t>Virtuelle Fläche
superf. Virtuale</t>
  </si>
  <si>
    <t>Mat. Anteil
porzione materila</t>
  </si>
  <si>
    <t>E - P T</t>
  </si>
  <si>
    <t>Terrasse-terrazza</t>
  </si>
  <si>
    <t>Bad-bagno</t>
  </si>
  <si>
    <t>Zimmer-camera</t>
  </si>
  <si>
    <t>Küche-cucina</t>
  </si>
  <si>
    <t>Wohnraum-soggiorno</t>
  </si>
  <si>
    <t>Zweck</t>
  </si>
  <si>
    <t>Nutz</t>
  </si>
  <si>
    <t>Ausrichtung</t>
  </si>
  <si>
    <t>Stock</t>
  </si>
  <si>
    <t>Virtuelle Fläche</t>
  </si>
  <si>
    <t xml:space="preserve">K o e f f i z i e n t e n  </t>
  </si>
  <si>
    <t>Nettofläche</t>
  </si>
  <si>
    <t xml:space="preserve">Stockwerk     </t>
  </si>
  <si>
    <t>Zweckbestimmung</t>
  </si>
  <si>
    <t>Wohnung - appartamento</t>
  </si>
  <si>
    <t>Hofraum-cortile</t>
  </si>
  <si>
    <t>WC</t>
  </si>
  <si>
    <t>Gang-corridoio</t>
  </si>
  <si>
    <t xml:space="preserve">Anteil C
</t>
  </si>
  <si>
    <t xml:space="preserve">Anteil D
</t>
  </si>
  <si>
    <t xml:space="preserve">Anteil E
</t>
  </si>
  <si>
    <t>Keller- cantina</t>
  </si>
  <si>
    <t>Keller-cantina</t>
  </si>
  <si>
    <t>Autoabstellplatz - posto macchina</t>
  </si>
  <si>
    <t>Stellplatz-posto macchina</t>
  </si>
  <si>
    <t>U - P 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</si>
</sst>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;&quot;-&quot;\ \ "/>
    <numFmt numFmtId="165" formatCode="0.000;;&quot;-&quot;\ \ \ \ \ \ \ \ 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* #,##0_-;\-* #,##0_-;_-* &quot;-&quot;_-;_-@_-"/>
    <numFmt numFmtId="172" formatCode="_-&quot;€&quot;\ * #,##0.00_-;\-&quot;€&quot;\ * #,##0.00_-;_-&quot;€&quot;\ * &quot;-&quot;??_-;_-@_-"/>
    <numFmt numFmtId="173" formatCode="_-* #,##0.00_-;\-* #,##0.00_-;_-* &quot;-&quot;??_-;_-@_-"/>
    <numFmt numFmtId="174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9"/>
      <name val="Arial"/>
      <family val="0"/>
    </font>
    <font>
      <i/>
      <sz val="9"/>
      <color indexed="12"/>
      <name val="Arial"/>
      <family val="0"/>
    </font>
    <font>
      <i/>
      <sz val="9"/>
      <color indexed="41"/>
      <name val="Arial"/>
      <family val="0"/>
    </font>
    <font>
      <b/>
      <sz val="9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3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4" applyNumberFormat="0" applyFont="0" applyAlignment="0" applyProtection="0"/>
    <xf numFmtId="9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9" applyNumberFormat="0" applyAlignment="0" applyProtection="0"/>
  </cellStyleXfs>
  <cellXfs count="119">
    <xf numFmtId="0" fontId="0" fillId="0" borderId="0" xfId="0" applyAlignment="1">
      <alignment/>
    </xf>
    <xf numFmtId="0" fontId="4" fillId="0" borderId="10" xfId="69" applyFont="1" applyBorder="1" applyAlignment="1">
      <alignment horizontal="left"/>
      <protection/>
    </xf>
    <xf numFmtId="0" fontId="4" fillId="0" borderId="11" xfId="69" applyFont="1" applyBorder="1">
      <alignment/>
      <protection/>
    </xf>
    <xf numFmtId="0" fontId="4" fillId="0" borderId="11" xfId="69" applyFont="1" applyBorder="1" applyAlignment="1">
      <alignment horizontal="center"/>
      <protection/>
    </xf>
    <xf numFmtId="0" fontId="0" fillId="0" borderId="0" xfId="69">
      <alignment/>
      <protection/>
    </xf>
    <xf numFmtId="0" fontId="3" fillId="0" borderId="12" xfId="69" applyFont="1" applyBorder="1" applyAlignment="1">
      <alignment horizontal="left"/>
      <protection/>
    </xf>
    <xf numFmtId="0" fontId="3" fillId="0" borderId="0" xfId="69" applyFont="1" applyBorder="1">
      <alignment/>
      <protection/>
    </xf>
    <xf numFmtId="0" fontId="3" fillId="0" borderId="0" xfId="69" applyFont="1" applyBorder="1" applyAlignment="1">
      <alignment horizontal="center"/>
      <protection/>
    </xf>
    <xf numFmtId="0" fontId="4" fillId="0" borderId="13" xfId="69" applyFont="1" applyBorder="1" applyAlignment="1">
      <alignment horizontal="left"/>
      <protection/>
    </xf>
    <xf numFmtId="0" fontId="4" fillId="0" borderId="14" xfId="69" applyFont="1" applyBorder="1">
      <alignment/>
      <protection/>
    </xf>
    <xf numFmtId="0" fontId="4" fillId="0" borderId="14" xfId="69" applyFont="1" applyBorder="1" applyAlignment="1">
      <alignment horizontal="center"/>
      <protection/>
    </xf>
    <xf numFmtId="0" fontId="4" fillId="0" borderId="0" xfId="69" applyFont="1" applyAlignment="1">
      <alignment horizontal="center" vertical="center" textRotation="90" wrapText="1"/>
      <protection/>
    </xf>
    <xf numFmtId="0" fontId="6" fillId="0" borderId="15" xfId="69" applyFont="1" applyBorder="1" applyAlignment="1">
      <alignment horizontal="center" vertical="center" textRotation="90" wrapText="1"/>
      <protection/>
    </xf>
    <xf numFmtId="0" fontId="6" fillId="0" borderId="16" xfId="69" applyFont="1" applyBorder="1" applyAlignment="1">
      <alignment horizontal="center" vertical="center" textRotation="90" wrapText="1"/>
      <protection/>
    </xf>
    <xf numFmtId="0" fontId="6" fillId="0" borderId="17" xfId="69" applyFont="1" applyBorder="1" applyAlignment="1">
      <alignment horizontal="center" vertical="center" textRotation="90" wrapText="1"/>
      <protection/>
    </xf>
    <xf numFmtId="0" fontId="9" fillId="0" borderId="18" xfId="69" applyFont="1" applyBorder="1">
      <alignment/>
      <protection/>
    </xf>
    <xf numFmtId="0" fontId="9" fillId="0" borderId="19" xfId="69" applyFont="1" applyBorder="1" applyAlignment="1">
      <alignment horizontal="center"/>
      <protection/>
    </xf>
    <xf numFmtId="2" fontId="9" fillId="0" borderId="20" xfId="69" applyNumberFormat="1" applyFont="1" applyBorder="1">
      <alignment/>
      <protection/>
    </xf>
    <xf numFmtId="0" fontId="9" fillId="0" borderId="0" xfId="69" applyFont="1" applyBorder="1">
      <alignment/>
      <protection/>
    </xf>
    <xf numFmtId="2" fontId="10" fillId="0" borderId="18" xfId="69" applyNumberFormat="1" applyFont="1" applyBorder="1">
      <alignment/>
      <protection/>
    </xf>
    <xf numFmtId="2" fontId="10" fillId="0" borderId="19" xfId="69" applyNumberFormat="1" applyFont="1" applyBorder="1">
      <alignment/>
      <protection/>
    </xf>
    <xf numFmtId="0" fontId="9" fillId="0" borderId="21" xfId="69" applyFont="1" applyBorder="1">
      <alignment/>
      <protection/>
    </xf>
    <xf numFmtId="0" fontId="9" fillId="0" borderId="22" xfId="69" applyFont="1" applyBorder="1" applyAlignment="1">
      <alignment horizontal="center"/>
      <protection/>
    </xf>
    <xf numFmtId="2" fontId="9" fillId="0" borderId="23" xfId="69" applyNumberFormat="1" applyFont="1" applyBorder="1">
      <alignment/>
      <protection/>
    </xf>
    <xf numFmtId="2" fontId="10" fillId="0" borderId="21" xfId="69" applyNumberFormat="1" applyFont="1" applyBorder="1">
      <alignment/>
      <protection/>
    </xf>
    <xf numFmtId="2" fontId="10" fillId="0" borderId="24" xfId="69" applyNumberFormat="1" applyFont="1" applyBorder="1">
      <alignment/>
      <protection/>
    </xf>
    <xf numFmtId="2" fontId="10" fillId="0" borderId="22" xfId="69" applyNumberFormat="1" applyFont="1" applyBorder="1">
      <alignment/>
      <protection/>
    </xf>
    <xf numFmtId="0" fontId="9" fillId="0" borderId="25" xfId="69" applyFont="1" applyBorder="1">
      <alignment/>
      <protection/>
    </xf>
    <xf numFmtId="0" fontId="9" fillId="0" borderId="24" xfId="69" applyFont="1" applyBorder="1" applyAlignment="1">
      <alignment horizontal="center"/>
      <protection/>
    </xf>
    <xf numFmtId="2" fontId="9" fillId="0" borderId="26" xfId="69" applyNumberFormat="1" applyFont="1" applyBorder="1">
      <alignment/>
      <protection/>
    </xf>
    <xf numFmtId="2" fontId="10" fillId="0" borderId="25" xfId="69" applyNumberFormat="1" applyFont="1" applyBorder="1">
      <alignment/>
      <protection/>
    </xf>
    <xf numFmtId="0" fontId="4" fillId="0" borderId="0" xfId="69" applyFont="1">
      <alignment/>
      <protection/>
    </xf>
    <xf numFmtId="0" fontId="3" fillId="0" borderId="0" xfId="69" applyFont="1">
      <alignment/>
      <protection/>
    </xf>
    <xf numFmtId="0" fontId="9" fillId="0" borderId="27" xfId="69" applyFont="1" applyBorder="1">
      <alignment/>
      <protection/>
    </xf>
    <xf numFmtId="0" fontId="9" fillId="0" borderId="28" xfId="69" applyFont="1" applyBorder="1" applyAlignment="1">
      <alignment horizontal="center"/>
      <protection/>
    </xf>
    <xf numFmtId="2" fontId="9" fillId="0" borderId="29" xfId="69" applyNumberFormat="1" applyFont="1" applyBorder="1">
      <alignment/>
      <protection/>
    </xf>
    <xf numFmtId="2" fontId="11" fillId="0" borderId="27" xfId="69" applyNumberFormat="1" applyFont="1" applyBorder="1">
      <alignment/>
      <protection/>
    </xf>
    <xf numFmtId="2" fontId="11" fillId="0" borderId="28" xfId="69" applyNumberFormat="1" applyFont="1" applyBorder="1">
      <alignment/>
      <protection/>
    </xf>
    <xf numFmtId="2" fontId="10" fillId="0" borderId="28" xfId="69" applyNumberFormat="1" applyFont="1" applyBorder="1">
      <alignment/>
      <protection/>
    </xf>
    <xf numFmtId="0" fontId="9" fillId="0" borderId="0" xfId="69" applyFont="1">
      <alignment/>
      <protection/>
    </xf>
    <xf numFmtId="2" fontId="12" fillId="0" borderId="30" xfId="69" applyNumberFormat="1" applyFont="1" applyBorder="1">
      <alignment/>
      <protection/>
    </xf>
    <xf numFmtId="2" fontId="11" fillId="0" borderId="25" xfId="69" applyNumberFormat="1" applyFont="1" applyBorder="1">
      <alignment/>
      <protection/>
    </xf>
    <xf numFmtId="2" fontId="11" fillId="0" borderId="24" xfId="69" applyNumberFormat="1" applyFont="1" applyBorder="1">
      <alignment/>
      <protection/>
    </xf>
    <xf numFmtId="0" fontId="3" fillId="0" borderId="30" xfId="70" applyFont="1" applyBorder="1" applyAlignment="1" applyProtection="1">
      <alignment horizontal="center" vertical="top" wrapText="1"/>
      <protection/>
    </xf>
    <xf numFmtId="0" fontId="3" fillId="11" borderId="30" xfId="70" applyFont="1" applyFill="1" applyBorder="1" applyAlignment="1" applyProtection="1">
      <alignment horizontal="center" vertical="top" wrapText="1"/>
      <protection/>
    </xf>
    <xf numFmtId="0" fontId="3" fillId="0" borderId="0" xfId="70" applyFont="1" applyFill="1" applyBorder="1" applyAlignment="1" applyProtection="1">
      <alignment horizontal="center" vertical="center"/>
      <protection/>
    </xf>
    <xf numFmtId="0" fontId="0" fillId="0" borderId="0" xfId="70" applyProtection="1">
      <alignment/>
      <protection/>
    </xf>
    <xf numFmtId="0" fontId="0" fillId="0" borderId="30" xfId="70" applyBorder="1" applyProtection="1">
      <alignment/>
      <protection/>
    </xf>
    <xf numFmtId="4" fontId="0" fillId="0" borderId="30" xfId="70" applyNumberFormat="1" applyBorder="1" applyProtection="1">
      <alignment/>
      <protection/>
    </xf>
    <xf numFmtId="165" fontId="0" fillId="11" borderId="30" xfId="70" applyNumberFormat="1" applyFill="1" applyBorder="1" applyProtection="1">
      <alignment/>
      <protection/>
    </xf>
    <xf numFmtId="165" fontId="0" fillId="11" borderId="30" xfId="70" applyNumberFormat="1" applyFill="1" applyBorder="1" applyAlignment="1" applyProtection="1">
      <alignment horizontal="right"/>
      <protection/>
    </xf>
    <xf numFmtId="164" fontId="0" fillId="0" borderId="0" xfId="70" applyNumberFormat="1" applyProtection="1">
      <alignment/>
      <protection/>
    </xf>
    <xf numFmtId="4" fontId="7" fillId="0" borderId="0" xfId="70" applyNumberFormat="1" applyFont="1" applyFill="1" applyBorder="1" applyProtection="1">
      <alignment/>
      <protection/>
    </xf>
    <xf numFmtId="165" fontId="7" fillId="0" borderId="0" xfId="70" applyNumberFormat="1" applyFont="1" applyFill="1" applyBorder="1" applyProtection="1">
      <alignment/>
      <protection/>
    </xf>
    <xf numFmtId="4" fontId="2" fillId="0" borderId="0" xfId="70" applyNumberFormat="1" applyFont="1" applyProtection="1">
      <alignment/>
      <protection/>
    </xf>
    <xf numFmtId="165" fontId="2" fillId="0" borderId="0" xfId="70" applyNumberFormat="1" applyFont="1" applyProtection="1">
      <alignment/>
      <protection/>
    </xf>
    <xf numFmtId="4" fontId="0" fillId="0" borderId="0" xfId="70" applyNumberFormat="1" applyProtection="1">
      <alignment/>
      <protection/>
    </xf>
    <xf numFmtId="165" fontId="0" fillId="0" borderId="0" xfId="70" applyNumberFormat="1" applyProtection="1">
      <alignment/>
      <protection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 horizontal="center"/>
    </xf>
    <xf numFmtId="2" fontId="9" fillId="0" borderId="33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11" fillId="0" borderId="31" xfId="0" applyNumberFormat="1" applyFont="1" applyBorder="1" applyAlignment="1">
      <alignment/>
    </xf>
    <xf numFmtId="2" fontId="11" fillId="0" borderId="32" xfId="0" applyNumberFormat="1" applyFont="1" applyBorder="1" applyAlignment="1">
      <alignment/>
    </xf>
    <xf numFmtId="2" fontId="10" fillId="0" borderId="32" xfId="0" applyNumberFormat="1" applyFont="1" applyBorder="1" applyAlignment="1">
      <alignment/>
    </xf>
    <xf numFmtId="0" fontId="9" fillId="0" borderId="0" xfId="0" applyFont="1" applyAlignment="1">
      <alignment/>
    </xf>
    <xf numFmtId="2" fontId="12" fillId="0" borderId="3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29" borderId="0" xfId="70" applyFill="1" applyBorder="1" applyProtection="1">
      <alignment/>
      <protection/>
    </xf>
    <xf numFmtId="0" fontId="0" fillId="29" borderId="0" xfId="70" applyFill="1" applyProtection="1">
      <alignment/>
      <protection/>
    </xf>
    <xf numFmtId="0" fontId="0" fillId="0" borderId="0" xfId="70" applyFill="1" applyProtection="1">
      <alignment/>
      <protection/>
    </xf>
    <xf numFmtId="0" fontId="4" fillId="0" borderId="11" xfId="69" applyFont="1" applyBorder="1" applyAlignment="1">
      <alignment horizontal="center" vertical="center" wrapText="1"/>
      <protection/>
    </xf>
    <xf numFmtId="0" fontId="4" fillId="0" borderId="34" xfId="69" applyFont="1" applyBorder="1" applyAlignment="1">
      <alignment horizontal="center" vertical="center" wrapText="1"/>
      <protection/>
    </xf>
    <xf numFmtId="0" fontId="4" fillId="0" borderId="0" xfId="69" applyFont="1" applyBorder="1" applyAlignment="1">
      <alignment horizontal="center" vertical="center" wrapText="1"/>
      <protection/>
    </xf>
    <xf numFmtId="0" fontId="4" fillId="0" borderId="35" xfId="69" applyFont="1" applyBorder="1" applyAlignment="1">
      <alignment horizontal="center" vertical="center" wrapText="1"/>
      <protection/>
    </xf>
    <xf numFmtId="0" fontId="4" fillId="0" borderId="14" xfId="69" applyFont="1" applyBorder="1" applyAlignment="1">
      <alignment horizontal="center" vertical="center" wrapText="1"/>
      <protection/>
    </xf>
    <xf numFmtId="0" fontId="4" fillId="0" borderId="36" xfId="69" applyFont="1" applyBorder="1" applyAlignment="1">
      <alignment horizontal="center" vertical="center" wrapText="1"/>
      <protection/>
    </xf>
    <xf numFmtId="0" fontId="5" fillId="0" borderId="37" xfId="69" applyFont="1" applyBorder="1" applyAlignment="1">
      <alignment horizontal="center" vertical="center" textRotation="90" wrapText="1"/>
      <protection/>
    </xf>
    <xf numFmtId="0" fontId="5" fillId="0" borderId="38" xfId="69" applyFont="1" applyBorder="1" applyAlignment="1">
      <alignment horizontal="center" vertical="center" textRotation="90" wrapText="1"/>
      <protection/>
    </xf>
    <xf numFmtId="0" fontId="4" fillId="0" borderId="39" xfId="69" applyFont="1" applyBorder="1" applyAlignment="1">
      <alignment horizontal="center" vertical="center" textRotation="90" wrapText="1"/>
      <protection/>
    </xf>
    <xf numFmtId="0" fontId="4" fillId="0" borderId="40" xfId="69" applyFont="1" applyBorder="1" applyAlignment="1">
      <alignment horizontal="center" vertical="center" textRotation="90" wrapText="1"/>
      <protection/>
    </xf>
    <xf numFmtId="0" fontId="5" fillId="0" borderId="41" xfId="69" applyFont="1" applyBorder="1" applyAlignment="1">
      <alignment horizontal="center" vertical="center" textRotation="90" wrapText="1"/>
      <protection/>
    </xf>
    <xf numFmtId="0" fontId="5" fillId="0" borderId="42" xfId="69" applyFont="1" applyBorder="1" applyAlignment="1">
      <alignment horizontal="center" vertical="center" textRotation="90" wrapText="1"/>
      <protection/>
    </xf>
    <xf numFmtId="0" fontId="6" fillId="0" borderId="43" xfId="69" applyFont="1" applyBorder="1" applyAlignment="1">
      <alignment horizontal="center"/>
      <protection/>
    </xf>
    <xf numFmtId="0" fontId="6" fillId="0" borderId="44" xfId="69" applyFont="1" applyBorder="1" applyAlignment="1">
      <alignment horizontal="center"/>
      <protection/>
    </xf>
    <xf numFmtId="0" fontId="6" fillId="0" borderId="45" xfId="69" applyFont="1" applyBorder="1" applyAlignment="1">
      <alignment horizontal="center"/>
      <protection/>
    </xf>
    <xf numFmtId="0" fontId="5" fillId="0" borderId="46" xfId="69" applyFont="1" applyBorder="1" applyAlignment="1">
      <alignment horizontal="center" vertical="center" textRotation="90" wrapText="1"/>
      <protection/>
    </xf>
    <xf numFmtId="0" fontId="5" fillId="0" borderId="47" xfId="69" applyFont="1" applyBorder="1" applyAlignment="1">
      <alignment horizontal="center" vertical="center" textRotation="90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_kondominium" xfId="69"/>
    <cellStyle name="Standard_kondominiumtest1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438150</xdr:colOff>
      <xdr:row>2</xdr:row>
      <xdr:rowOff>142875</xdr:rowOff>
    </xdr:from>
    <xdr:to>
      <xdr:col>15</xdr:col>
      <xdr:colOff>133350</xdr:colOff>
      <xdr:row>36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886825" y="962025"/>
          <a:ext cx="2743200" cy="548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vor Anwendung lesen!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Nach dem Einfügen neuer Blätter oder dem Löschen vorhandener Blätter einfach auf die Schaltfläche "Übersicht erstellen" klicken.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Damit das funktioniert, müssen die Tabellenblätter mit fortlaufenden Nummern benannt sein.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Zum Kopieren neuer Blätter sollten die vorhandenen Blätter 1 bis 3 (1 appartamento, 2 cantina, 3 posto macchina) benutzt werden.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Manuelle Eintragungen sind nur in dem blau hinterlegten Bereich erlaubt, es dürfen keine Eintragungen in den anderen Spalten gemacht werden, da sonst die Formeln zerstört werden.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Keine Eintragungen in Zellen der Spalte A unterhalb der Übersichtstabelle, da sonst die dynamischen Namen nicht funktionieren.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Niemals Zeile 2 manuell löschen.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Nach Spalte PM C kopierst oder schreibst Du in die gleiche Zeile die Nummern aus Spalte A , die  in Anteil C (Spalte C) berechnet werden sollen. Entsprechend in Spalten PM D bzw. PM E die Nummern für Anteil D und Anteil 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Der Druckbereich druckt nur die ursprüngliche Übersicht.</a:t>
          </a:r>
        </a:p>
      </xdr:txBody>
    </xdr:sp>
    <xdr:clientData fPrintsWithSheet="0"/>
  </xdr:twoCellAnchor>
  <xdr:twoCellAnchor editAs="absolute">
    <xdr:from>
      <xdr:col>11</xdr:col>
      <xdr:colOff>228600</xdr:colOff>
      <xdr:row>0</xdr:row>
      <xdr:rowOff>123825</xdr:rowOff>
    </xdr:from>
    <xdr:to>
      <xdr:col>12</xdr:col>
      <xdr:colOff>657225</xdr:colOff>
      <xdr:row>0</xdr:row>
      <xdr:rowOff>523875</xdr:rowOff>
    </xdr:to>
    <xdr:pic>
      <xdr:nvPicPr>
        <xdr:cNvPr id="2" name="ÜbersichtErstel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23825"/>
          <a:ext cx="11906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K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3" sqref="E13"/>
    </sheetView>
  </sheetViews>
  <sheetFormatPr defaultColWidth="11.421875" defaultRowHeight="12.75"/>
  <cols>
    <col min="1" max="1" width="10.00390625" style="46" customWidth="1"/>
    <col min="2" max="2" width="13.8515625" style="56" bestFit="1" customWidth="1"/>
    <col min="3" max="5" width="11.421875" style="57" customWidth="1"/>
    <col min="6" max="8" width="11.421875" style="46" customWidth="1"/>
    <col min="9" max="11" width="11.421875" style="51" customWidth="1"/>
    <col min="12" max="16384" width="11.421875" style="46" customWidth="1"/>
  </cols>
  <sheetData>
    <row r="1" spans="1:11" ht="51">
      <c r="A1" s="43" t="s">
        <v>7</v>
      </c>
      <c r="B1" s="43" t="s">
        <v>6</v>
      </c>
      <c r="C1" s="44" t="s">
        <v>27</v>
      </c>
      <c r="D1" s="44" t="s">
        <v>28</v>
      </c>
      <c r="E1" s="44" t="s">
        <v>29</v>
      </c>
      <c r="F1" s="45" t="s">
        <v>5</v>
      </c>
      <c r="G1" s="45" t="s">
        <v>4</v>
      </c>
      <c r="H1" s="45" t="s">
        <v>3</v>
      </c>
      <c r="I1" s="45" t="s">
        <v>2</v>
      </c>
      <c r="J1" s="45" t="s">
        <v>1</v>
      </c>
      <c r="K1" s="45" t="s">
        <v>0</v>
      </c>
    </row>
    <row r="2" spans="1:11" ht="13.5" customHeight="1">
      <c r="A2" s="47">
        <v>1</v>
      </c>
      <c r="B2" s="48">
        <f ca="1">IF(ISERROR(INDEX(INDIRECT(ADDRESS(9,10,1,1,$A2)):INDIRECT(ADDRESS(65536,10,1,1,$A2)),MAX(1,COUNTA(INDIRECT(ADDRESS(9,10,1,1,$A2)):INDIRECT(ADDRESS(65536,10,1,1,$A2)))+1),)),"",INDEX(INDIRECT(ADDRESS(9,10,1,1,$A2)):INDIRECT(ADDRESS(65536,10,1,1,$A2)),MAX(1,COUNTA(INDIRECT(ADDRESS(9,10,1,1,$A2)):INDIRECT(ADDRESS(65536,10,1,1,$A2)))+1),))</f>
        <v>0</v>
      </c>
      <c r="C2" s="49">
        <f>IF(ISERROR(VLOOKUP($F2,Übersicht,2,0)*1000/total_sf_C),0,VLOOKUP($F2,Übersicht,2,0)*1000/total_sf_C)</f>
        <v>0</v>
      </c>
      <c r="D2" s="50">
        <f>IF(ISERROR(VLOOKUP($G2,Übersicht,2,0)*1000/total_sf_D),0,VLOOKUP($G2,Übersicht,2,0)*1000/total_sf_D)</f>
        <v>0</v>
      </c>
      <c r="E2" s="50">
        <f>IF(ISERROR(VLOOKUP($H2,Übersicht,2,0)*1000/total_sf_E),0,VLOOKUP($H2,Übersicht,2,0)*1000/total_sf_E)</f>
        <v>0</v>
      </c>
      <c r="F2" s="82"/>
      <c r="G2" s="82"/>
      <c r="H2" s="83"/>
      <c r="I2" s="51">
        <f>IF($F2&lt;&gt;"",VLOOKUP($F2,Übersicht,2,0),0)</f>
        <v>0</v>
      </c>
      <c r="J2" s="51">
        <f>IF($G2&lt;&gt;"",VLOOKUP($G2,Übersicht,2,0),0)</f>
        <v>0</v>
      </c>
      <c r="K2" s="51">
        <f>IF(H2&lt;&gt;"",VLOOKUP(H2,Übersicht,2,0),0)</f>
        <v>0</v>
      </c>
    </row>
    <row r="3" spans="2:11" ht="12.75">
      <c r="B3" s="52">
        <f>SUM(Virtuelle_Fläche_superf._Virtuale)</f>
        <v>0</v>
      </c>
      <c r="C3" s="53">
        <f>SUM(Anteil_C)</f>
        <v>0</v>
      </c>
      <c r="D3" s="53">
        <f>SUM(Anteil_D)</f>
        <v>0</v>
      </c>
      <c r="E3" s="53">
        <f>SUM(Anteil_E)</f>
        <v>0</v>
      </c>
      <c r="F3" s="84"/>
      <c r="G3" s="84"/>
      <c r="H3" s="84"/>
      <c r="I3" s="51">
        <f>SUM(SV_C)</f>
        <v>0</v>
      </c>
      <c r="J3" s="51">
        <f>SUM(SV_D)</f>
        <v>0</v>
      </c>
      <c r="K3" s="51">
        <f>SUM(SV_E)</f>
        <v>0</v>
      </c>
    </row>
    <row r="4" spans="2:5" ht="15">
      <c r="B4" s="54"/>
      <c r="C4" s="55"/>
      <c r="D4" s="55"/>
      <c r="E4" s="55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 selectLockedCells="1"/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J20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22.421875" style="4" customWidth="1"/>
    <col min="2" max="2" width="6.421875" style="4" customWidth="1"/>
    <col min="3" max="3" width="7.28125" style="4" customWidth="1"/>
    <col min="4" max="4" width="0.9921875" style="4" customWidth="1"/>
    <col min="5" max="5" width="1.1484375" style="4" customWidth="1"/>
    <col min="6" max="6" width="7.00390625" style="4" customWidth="1"/>
    <col min="7" max="7" width="7.421875" style="4" customWidth="1"/>
    <col min="8" max="8" width="6.8515625" style="4" customWidth="1"/>
    <col min="9" max="9" width="6.421875" style="4" customWidth="1"/>
    <col min="10" max="10" width="13.7109375" style="4" bestFit="1" customWidth="1"/>
    <col min="11" max="13" width="11.421875" style="4" customWidth="1"/>
    <col min="14" max="14" width="11.140625" style="4" customWidth="1"/>
    <col min="15" max="16384" width="11.421875" style="4" customWidth="1"/>
  </cols>
  <sheetData>
    <row r="2" spans="1:10" ht="12.75">
      <c r="A2" s="1"/>
      <c r="B2" s="2"/>
      <c r="C2" s="3"/>
      <c r="D2" s="3"/>
      <c r="E2" s="85"/>
      <c r="F2" s="85"/>
      <c r="G2" s="85"/>
      <c r="H2" s="85"/>
      <c r="I2" s="85"/>
      <c r="J2" s="86"/>
    </row>
    <row r="3" spans="1:10" ht="12.75">
      <c r="A3" s="5" t="s">
        <v>23</v>
      </c>
      <c r="B3" s="6"/>
      <c r="C3" s="7"/>
      <c r="D3" s="7"/>
      <c r="E3" s="87"/>
      <c r="F3" s="87"/>
      <c r="G3" s="87"/>
      <c r="H3" s="87"/>
      <c r="I3" s="87"/>
      <c r="J3" s="88"/>
    </row>
    <row r="4" spans="1:10" ht="12.75">
      <c r="A4" s="8"/>
      <c r="B4" s="9"/>
      <c r="C4" s="10"/>
      <c r="D4" s="10"/>
      <c r="E4" s="89"/>
      <c r="F4" s="89"/>
      <c r="G4" s="89"/>
      <c r="H4" s="89"/>
      <c r="I4" s="89"/>
      <c r="J4" s="90"/>
    </row>
    <row r="5" ht="13.5" thickBot="1"/>
    <row r="6" spans="1:10" ht="12.75" customHeight="1">
      <c r="A6" s="91" t="s">
        <v>22</v>
      </c>
      <c r="B6" s="93" t="s">
        <v>21</v>
      </c>
      <c r="C6" s="95" t="s">
        <v>20</v>
      </c>
      <c r="F6" s="97" t="s">
        <v>19</v>
      </c>
      <c r="G6" s="98"/>
      <c r="H6" s="98"/>
      <c r="I6" s="99"/>
      <c r="J6" s="100" t="s">
        <v>18</v>
      </c>
    </row>
    <row r="7" spans="1:10" ht="42" thickBot="1">
      <c r="A7" s="92"/>
      <c r="B7" s="94"/>
      <c r="C7" s="96"/>
      <c r="D7" s="11"/>
      <c r="E7" s="11"/>
      <c r="F7" s="12" t="s">
        <v>17</v>
      </c>
      <c r="G7" s="13" t="s">
        <v>16</v>
      </c>
      <c r="H7" s="13" t="s">
        <v>15</v>
      </c>
      <c r="I7" s="14" t="s">
        <v>14</v>
      </c>
      <c r="J7" s="101"/>
    </row>
    <row r="8" ht="18.75" customHeight="1"/>
    <row r="9" spans="1:10" ht="12.75">
      <c r="A9" s="15" t="s">
        <v>13</v>
      </c>
      <c r="B9" s="16" t="s">
        <v>8</v>
      </c>
      <c r="C9" s="17"/>
      <c r="D9" s="18"/>
      <c r="E9" s="18"/>
      <c r="F9" s="19">
        <v>0.95</v>
      </c>
      <c r="G9" s="20">
        <v>1</v>
      </c>
      <c r="H9" s="20">
        <v>1</v>
      </c>
      <c r="I9" s="20">
        <v>1</v>
      </c>
      <c r="J9" s="17">
        <f aca="true" t="shared" si="0" ref="J9:J18">C9*F9*G9*H9*I9</f>
        <v>0</v>
      </c>
    </row>
    <row r="10" spans="1:10" ht="12.75">
      <c r="A10" s="21" t="s">
        <v>12</v>
      </c>
      <c r="B10" s="22" t="s">
        <v>8</v>
      </c>
      <c r="C10" s="23"/>
      <c r="D10" s="18"/>
      <c r="E10" s="18"/>
      <c r="F10" s="24">
        <v>0.95</v>
      </c>
      <c r="G10" s="26">
        <v>0.95</v>
      </c>
      <c r="H10" s="26">
        <v>1</v>
      </c>
      <c r="I10" s="26">
        <v>1</v>
      </c>
      <c r="J10" s="23">
        <f t="shared" si="0"/>
        <v>0</v>
      </c>
    </row>
    <row r="11" spans="1:10" s="31" customFormat="1" ht="12.75" customHeight="1">
      <c r="A11" s="27" t="s">
        <v>11</v>
      </c>
      <c r="B11" s="28" t="s">
        <v>8</v>
      </c>
      <c r="C11" s="29"/>
      <c r="D11" s="18"/>
      <c r="E11" s="18"/>
      <c r="F11" s="30">
        <v>0.95</v>
      </c>
      <c r="G11" s="25">
        <v>0.95</v>
      </c>
      <c r="H11" s="25">
        <v>1</v>
      </c>
      <c r="I11" s="25">
        <v>1</v>
      </c>
      <c r="J11" s="29">
        <f t="shared" si="0"/>
        <v>0</v>
      </c>
    </row>
    <row r="12" spans="1:10" s="32" customFormat="1" ht="12.75">
      <c r="A12" s="27" t="s">
        <v>11</v>
      </c>
      <c r="B12" s="28" t="s">
        <v>8</v>
      </c>
      <c r="C12" s="29"/>
      <c r="D12" s="18"/>
      <c r="E12" s="18"/>
      <c r="F12" s="30">
        <v>0.95</v>
      </c>
      <c r="G12" s="25">
        <v>1</v>
      </c>
      <c r="H12" s="25">
        <v>1</v>
      </c>
      <c r="I12" s="25">
        <v>1</v>
      </c>
      <c r="J12" s="29">
        <f t="shared" si="0"/>
        <v>0</v>
      </c>
    </row>
    <row r="13" spans="1:10" s="31" customFormat="1" ht="12">
      <c r="A13" s="27" t="s">
        <v>10</v>
      </c>
      <c r="B13" s="28" t="s">
        <v>8</v>
      </c>
      <c r="C13" s="29"/>
      <c r="D13" s="18"/>
      <c r="E13" s="18"/>
      <c r="F13" s="30">
        <v>0.95</v>
      </c>
      <c r="G13" s="25">
        <v>0.75</v>
      </c>
      <c r="H13" s="25">
        <v>0.9</v>
      </c>
      <c r="I13" s="25">
        <v>1</v>
      </c>
      <c r="J13" s="29">
        <f t="shared" si="0"/>
        <v>0</v>
      </c>
    </row>
    <row r="14" spans="1:10" ht="12.75">
      <c r="A14" s="27" t="s">
        <v>25</v>
      </c>
      <c r="B14" s="28" t="s">
        <v>8</v>
      </c>
      <c r="C14" s="29"/>
      <c r="D14" s="18"/>
      <c r="E14" s="18"/>
      <c r="F14" s="30">
        <v>0.95</v>
      </c>
      <c r="G14" s="25">
        <v>0.75</v>
      </c>
      <c r="H14" s="25">
        <v>0.9</v>
      </c>
      <c r="I14" s="25">
        <v>1</v>
      </c>
      <c r="J14" s="29">
        <f t="shared" si="0"/>
        <v>0</v>
      </c>
    </row>
    <row r="15" spans="1:10" ht="12.75" customHeight="1">
      <c r="A15" s="27" t="s">
        <v>26</v>
      </c>
      <c r="B15" s="28" t="s">
        <v>8</v>
      </c>
      <c r="C15" s="29"/>
      <c r="D15" s="18"/>
      <c r="E15" s="18"/>
      <c r="F15" s="30">
        <v>0.95</v>
      </c>
      <c r="G15" s="25">
        <v>0.75</v>
      </c>
      <c r="H15" s="25">
        <v>0.8</v>
      </c>
      <c r="I15" s="25">
        <v>1</v>
      </c>
      <c r="J15" s="29">
        <f t="shared" si="0"/>
        <v>0</v>
      </c>
    </row>
    <row r="16" spans="1:10" s="31" customFormat="1" ht="12">
      <c r="A16" s="27" t="s">
        <v>9</v>
      </c>
      <c r="B16" s="28" t="s">
        <v>8</v>
      </c>
      <c r="C16" s="29"/>
      <c r="D16" s="18"/>
      <c r="E16" s="18"/>
      <c r="F16" s="41">
        <v>1</v>
      </c>
      <c r="G16" s="42">
        <v>1</v>
      </c>
      <c r="H16" s="25">
        <v>0.2</v>
      </c>
      <c r="I16" s="25">
        <v>1</v>
      </c>
      <c r="J16" s="29">
        <f t="shared" si="0"/>
        <v>0</v>
      </c>
    </row>
    <row r="17" spans="1:10" ht="12.75">
      <c r="A17" s="27" t="s">
        <v>24</v>
      </c>
      <c r="B17" s="28" t="s">
        <v>8</v>
      </c>
      <c r="C17" s="29"/>
      <c r="D17" s="18"/>
      <c r="E17" s="18"/>
      <c r="F17" s="41">
        <v>1</v>
      </c>
      <c r="G17" s="42">
        <v>1</v>
      </c>
      <c r="H17" s="25">
        <v>0.1</v>
      </c>
      <c r="I17" s="25">
        <v>1</v>
      </c>
      <c r="J17" s="29">
        <f t="shared" si="0"/>
        <v>0</v>
      </c>
    </row>
    <row r="18" spans="1:10" ht="12.75">
      <c r="A18" s="33" t="s">
        <v>24</v>
      </c>
      <c r="B18" s="34" t="s">
        <v>8</v>
      </c>
      <c r="C18" s="35"/>
      <c r="D18" s="18"/>
      <c r="E18" s="18"/>
      <c r="F18" s="36">
        <v>1</v>
      </c>
      <c r="G18" s="37">
        <v>1</v>
      </c>
      <c r="H18" s="38">
        <v>0.1</v>
      </c>
      <c r="I18" s="38">
        <v>1</v>
      </c>
      <c r="J18" s="35">
        <f t="shared" si="0"/>
        <v>0</v>
      </c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40">
        <f>SUM(C9:C15)</f>
        <v>0</v>
      </c>
      <c r="D20" s="39"/>
      <c r="E20" s="39"/>
      <c r="F20" s="39"/>
      <c r="G20" s="39"/>
      <c r="H20" s="39"/>
      <c r="I20" s="39"/>
      <c r="J20" s="40">
        <f>SUM(J9:J18)</f>
        <v>0</v>
      </c>
    </row>
  </sheetData>
  <sheetProtection/>
  <mergeCells count="6">
    <mergeCell ref="E2:J4"/>
    <mergeCell ref="A6:A7"/>
    <mergeCell ref="B6:B7"/>
    <mergeCell ref="C6:C7"/>
    <mergeCell ref="F6:I6"/>
    <mergeCell ref="J6:J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1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6.421875" style="0" customWidth="1"/>
    <col min="3" max="3" width="7.28125" style="0" customWidth="1"/>
    <col min="4" max="4" width="0.9921875" style="0" customWidth="1"/>
    <col min="5" max="5" width="1.1484375" style="0" customWidth="1"/>
    <col min="6" max="6" width="7.00390625" style="0" customWidth="1"/>
    <col min="7" max="7" width="7.421875" style="0" customWidth="1"/>
    <col min="8" max="8" width="6.8515625" style="0" customWidth="1"/>
    <col min="9" max="9" width="6.421875" style="0" customWidth="1"/>
    <col min="10" max="10" width="13.7109375" style="0" bestFit="1" customWidth="1"/>
    <col min="14" max="14" width="11.140625" style="0" customWidth="1"/>
  </cols>
  <sheetData>
    <row r="2" spans="1:10" ht="12.75">
      <c r="A2" s="58"/>
      <c r="B2" s="59"/>
      <c r="C2" s="60"/>
      <c r="D2" s="60"/>
      <c r="E2" s="102"/>
      <c r="F2" s="102"/>
      <c r="G2" s="102"/>
      <c r="H2" s="102"/>
      <c r="I2" s="102"/>
      <c r="J2" s="103"/>
    </row>
    <row r="3" spans="1:10" ht="12.75">
      <c r="A3" s="61" t="s">
        <v>30</v>
      </c>
      <c r="B3" s="62"/>
      <c r="C3" s="63"/>
      <c r="D3" s="63"/>
      <c r="E3" s="104"/>
      <c r="F3" s="104"/>
      <c r="G3" s="104"/>
      <c r="H3" s="104"/>
      <c r="I3" s="104"/>
      <c r="J3" s="105"/>
    </row>
    <row r="4" spans="1:10" ht="12.75">
      <c r="A4" s="64"/>
      <c r="B4" s="65"/>
      <c r="C4" s="66"/>
      <c r="D4" s="66"/>
      <c r="E4" s="106"/>
      <c r="F4" s="106"/>
      <c r="G4" s="106"/>
      <c r="H4" s="106"/>
      <c r="I4" s="106"/>
      <c r="J4" s="107"/>
    </row>
    <row r="5" ht="13.5" thickBot="1"/>
    <row r="6" spans="1:10" ht="12.75" customHeight="1">
      <c r="A6" s="113" t="s">
        <v>22</v>
      </c>
      <c r="B6" s="115" t="s">
        <v>21</v>
      </c>
      <c r="C6" s="117" t="s">
        <v>20</v>
      </c>
      <c r="F6" s="108" t="s">
        <v>19</v>
      </c>
      <c r="G6" s="109"/>
      <c r="H6" s="109"/>
      <c r="I6" s="110"/>
      <c r="J6" s="111" t="s">
        <v>18</v>
      </c>
    </row>
    <row r="7" spans="1:10" ht="42" thickBot="1">
      <c r="A7" s="114"/>
      <c r="B7" s="116"/>
      <c r="C7" s="118"/>
      <c r="D7" s="67"/>
      <c r="E7" s="67"/>
      <c r="F7" s="68" t="s">
        <v>17</v>
      </c>
      <c r="G7" s="69" t="s">
        <v>16</v>
      </c>
      <c r="H7" s="69" t="s">
        <v>15</v>
      </c>
      <c r="I7" s="70" t="s">
        <v>14</v>
      </c>
      <c r="J7" s="112"/>
    </row>
    <row r="8" ht="18.75" customHeight="1"/>
    <row r="9" spans="1:10" ht="12.75">
      <c r="A9" s="71" t="s">
        <v>31</v>
      </c>
      <c r="B9" s="72" t="s">
        <v>8</v>
      </c>
      <c r="C9" s="73"/>
      <c r="D9" s="74"/>
      <c r="E9" s="74"/>
      <c r="F9" s="75">
        <v>1</v>
      </c>
      <c r="G9" s="76">
        <v>1</v>
      </c>
      <c r="H9" s="77">
        <v>0.4</v>
      </c>
      <c r="I9" s="77">
        <v>1</v>
      </c>
      <c r="J9" s="73">
        <f>C9*F9*G9*H9*I9</f>
        <v>0</v>
      </c>
    </row>
    <row r="10" spans="1:10" ht="12.75">
      <c r="A10" s="78"/>
      <c r="B10" s="78"/>
      <c r="C10" s="78"/>
      <c r="D10" s="78"/>
      <c r="E10" s="78"/>
      <c r="F10" s="78"/>
      <c r="G10" s="78"/>
      <c r="H10" s="78"/>
      <c r="I10" s="78"/>
      <c r="J10" s="78"/>
    </row>
    <row r="11" spans="1:10" s="80" customFormat="1" ht="12.75" customHeight="1">
      <c r="A11" s="78"/>
      <c r="B11" s="78"/>
      <c r="C11" s="79">
        <f>SUM(C9:C9)</f>
        <v>0</v>
      </c>
      <c r="D11" s="78"/>
      <c r="E11" s="78"/>
      <c r="F11" s="78"/>
      <c r="G11" s="78"/>
      <c r="H11" s="78"/>
      <c r="I11" s="78"/>
      <c r="J11" s="79">
        <f>SUM(J9:J9)</f>
        <v>0</v>
      </c>
    </row>
    <row r="12" spans="1:10" s="81" customFormat="1" ht="12.75">
      <c r="A12"/>
      <c r="B12"/>
      <c r="C12"/>
      <c r="D12"/>
      <c r="E12"/>
      <c r="F12"/>
      <c r="G12"/>
      <c r="H12"/>
      <c r="I12"/>
      <c r="J12"/>
    </row>
    <row r="13" spans="1:10" s="80" customFormat="1" ht="12.75">
      <c r="A13"/>
      <c r="B13"/>
      <c r="C13"/>
      <c r="D13"/>
      <c r="E13"/>
      <c r="F13"/>
      <c r="G13"/>
      <c r="H13"/>
      <c r="I13"/>
      <c r="J13"/>
    </row>
    <row r="15" ht="12.75" customHeight="1"/>
    <row r="16" spans="1:10" s="80" customFormat="1" ht="54.75" customHeight="1">
      <c r="A16"/>
      <c r="B16"/>
      <c r="C16"/>
      <c r="D16"/>
      <c r="E16"/>
      <c r="F16"/>
      <c r="G16"/>
      <c r="H16"/>
      <c r="I16"/>
      <c r="J16"/>
    </row>
  </sheetData>
  <sheetProtection/>
  <mergeCells count="6">
    <mergeCell ref="E2:J4"/>
    <mergeCell ref="F6:I6"/>
    <mergeCell ref="J6:J7"/>
    <mergeCell ref="A6:A7"/>
    <mergeCell ref="B6:B7"/>
    <mergeCell ref="C6:C7"/>
  </mergeCells>
  <printOptions/>
  <pageMargins left="0.5905511811023623" right="0.3937007874015748" top="0.65" bottom="1.28" header="0.32" footer="0.5118110236220472"/>
  <pageSetup horizontalDpi="600" verticalDpi="600" orientation="portrait" paperSize="9" r:id="rId1"/>
  <headerFooter alignWithMargins="0">
    <oddFooter>&amp;L&amp;8Datum - data:
&amp;"Arial,Fett"&amp;10 10.11.2009&amp;Rausgearbeitet - redatto da:
&amp;"Arial,Fett"Geom. Oswald Reier
&amp;"Arial,Standard"&amp;8Stadtgasse 45 Bruneck - Via Centrale 45 Brunico
Tel. 0474-550145 - oswald.reier@dnet.it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2:J16"/>
  <sheetViews>
    <sheetView zoomScalePageLayoutView="0" workbookViewId="0" topLeftCell="A1">
      <selection activeCell="I36" sqref="I36"/>
    </sheetView>
  </sheetViews>
  <sheetFormatPr defaultColWidth="11.421875" defaultRowHeight="12.75"/>
  <cols>
    <col min="1" max="1" width="22.421875" style="0" customWidth="1"/>
    <col min="2" max="2" width="6.421875" style="0" customWidth="1"/>
    <col min="3" max="3" width="7.28125" style="0" customWidth="1"/>
    <col min="4" max="4" width="0.9921875" style="0" customWidth="1"/>
    <col min="5" max="5" width="1.1484375" style="0" customWidth="1"/>
    <col min="6" max="6" width="7.00390625" style="0" customWidth="1"/>
    <col min="7" max="7" width="7.421875" style="0" customWidth="1"/>
    <col min="8" max="8" width="6.8515625" style="0" customWidth="1"/>
    <col min="9" max="9" width="6.421875" style="0" customWidth="1"/>
    <col min="10" max="10" width="13.7109375" style="0" bestFit="1" customWidth="1"/>
    <col min="14" max="14" width="11.140625" style="0" customWidth="1"/>
  </cols>
  <sheetData>
    <row r="2" spans="1:10" ht="12.75">
      <c r="A2" s="58"/>
      <c r="B2" s="59"/>
      <c r="C2" s="60"/>
      <c r="D2" s="60"/>
      <c r="E2" s="102"/>
      <c r="F2" s="102"/>
      <c r="G2" s="102"/>
      <c r="H2" s="102"/>
      <c r="I2" s="102"/>
      <c r="J2" s="103"/>
    </row>
    <row r="3" spans="1:10" ht="12.75">
      <c r="A3" s="61" t="s">
        <v>32</v>
      </c>
      <c r="B3" s="62"/>
      <c r="C3" s="63"/>
      <c r="D3" s="63"/>
      <c r="E3" s="104"/>
      <c r="F3" s="104"/>
      <c r="G3" s="104"/>
      <c r="H3" s="104"/>
      <c r="I3" s="104"/>
      <c r="J3" s="105"/>
    </row>
    <row r="4" spans="1:10" ht="12.75">
      <c r="A4" s="64"/>
      <c r="B4" s="65"/>
      <c r="C4" s="66"/>
      <c r="D4" s="66"/>
      <c r="E4" s="106"/>
      <c r="F4" s="106"/>
      <c r="G4" s="106"/>
      <c r="H4" s="106"/>
      <c r="I4" s="106"/>
      <c r="J4" s="107"/>
    </row>
    <row r="5" ht="13.5" thickBot="1"/>
    <row r="6" spans="1:10" ht="12.75" customHeight="1">
      <c r="A6" s="113" t="s">
        <v>22</v>
      </c>
      <c r="B6" s="115" t="s">
        <v>21</v>
      </c>
      <c r="C6" s="117" t="s">
        <v>20</v>
      </c>
      <c r="F6" s="108" t="s">
        <v>19</v>
      </c>
      <c r="G6" s="109"/>
      <c r="H6" s="109"/>
      <c r="I6" s="110"/>
      <c r="J6" s="111" t="s">
        <v>18</v>
      </c>
    </row>
    <row r="7" spans="1:10" ht="42" thickBot="1">
      <c r="A7" s="114"/>
      <c r="B7" s="116"/>
      <c r="C7" s="118"/>
      <c r="D7" s="67"/>
      <c r="E7" s="67"/>
      <c r="F7" s="68" t="s">
        <v>17</v>
      </c>
      <c r="G7" s="69" t="s">
        <v>16</v>
      </c>
      <c r="H7" s="69" t="s">
        <v>15</v>
      </c>
      <c r="I7" s="70" t="s">
        <v>14</v>
      </c>
      <c r="J7" s="112"/>
    </row>
    <row r="8" ht="18.75" customHeight="1"/>
    <row r="9" spans="1:10" ht="12.75">
      <c r="A9" s="71" t="s">
        <v>33</v>
      </c>
      <c r="B9" s="72" t="s">
        <v>34</v>
      </c>
      <c r="C9" s="73"/>
      <c r="D9" s="74"/>
      <c r="E9" s="74"/>
      <c r="F9" s="75">
        <v>1</v>
      </c>
      <c r="G9" s="76">
        <v>1</v>
      </c>
      <c r="H9" s="77">
        <v>0.35</v>
      </c>
      <c r="I9" s="77">
        <v>1</v>
      </c>
      <c r="J9" s="73">
        <f>C9*F9*G9*H9*I9</f>
        <v>0</v>
      </c>
    </row>
    <row r="10" spans="1:10" ht="12.75">
      <c r="A10" s="78"/>
      <c r="B10" s="78"/>
      <c r="C10" s="78"/>
      <c r="D10" s="78"/>
      <c r="E10" s="78"/>
      <c r="F10" s="78"/>
      <c r="G10" s="78"/>
      <c r="H10" s="78"/>
      <c r="I10" s="78"/>
      <c r="J10" s="78"/>
    </row>
    <row r="11" spans="1:10" s="80" customFormat="1" ht="12.75" customHeight="1">
      <c r="A11" s="78"/>
      <c r="B11" s="78"/>
      <c r="C11" s="79">
        <f>SUM(C9:C9)</f>
        <v>0</v>
      </c>
      <c r="D11" s="78"/>
      <c r="E11" s="78"/>
      <c r="F11" s="78"/>
      <c r="G11" s="78"/>
      <c r="H11" s="78"/>
      <c r="I11" s="78"/>
      <c r="J11" s="79">
        <f>SUM(J9:J9)</f>
        <v>0</v>
      </c>
    </row>
    <row r="12" spans="1:10" s="81" customFormat="1" ht="12.75">
      <c r="A12"/>
      <c r="B12"/>
      <c r="C12"/>
      <c r="D12"/>
      <c r="E12"/>
      <c r="F12"/>
      <c r="G12"/>
      <c r="H12"/>
      <c r="I12"/>
      <c r="J12"/>
    </row>
    <row r="13" spans="1:10" s="80" customFormat="1" ht="12.75">
      <c r="A13"/>
      <c r="B13"/>
      <c r="C13"/>
      <c r="D13"/>
      <c r="E13"/>
      <c r="F13"/>
      <c r="G13"/>
      <c r="H13"/>
      <c r="I13"/>
      <c r="J13"/>
    </row>
    <row r="15" ht="12.75" customHeight="1"/>
    <row r="16" spans="1:10" s="80" customFormat="1" ht="54.75" customHeight="1">
      <c r="A16"/>
      <c r="B16"/>
      <c r="C16"/>
      <c r="D16"/>
      <c r="E16"/>
      <c r="F16"/>
      <c r="G16"/>
      <c r="H16"/>
      <c r="I16"/>
      <c r="J16"/>
    </row>
  </sheetData>
  <sheetProtection/>
  <mergeCells count="6">
    <mergeCell ref="E2:J4"/>
    <mergeCell ref="A6:A7"/>
    <mergeCell ref="B6:B7"/>
    <mergeCell ref="C6:C7"/>
    <mergeCell ref="F6:I6"/>
    <mergeCell ref="J6:J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EDV-Schulung und -Beratung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Schulze-Lauen</dc:creator>
  <cp:keywords/>
  <dc:description/>
  <cp:lastModifiedBy>Joachim Schulze-Lauen</cp:lastModifiedBy>
  <cp:lastPrinted>2010-05-06T16:46:02Z</cp:lastPrinted>
  <dcterms:created xsi:type="dcterms:W3CDTF">2010-05-03T09:04:33Z</dcterms:created>
  <dcterms:modified xsi:type="dcterms:W3CDTF">2010-05-07T12:16:13Z</dcterms:modified>
  <cp:category/>
  <cp:version/>
  <cp:contentType/>
  <cp:contentStatus/>
</cp:coreProperties>
</file>